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\Desktop\Forms\"/>
    </mc:Choice>
  </mc:AlternateContent>
  <xr:revisionPtr revIDLastSave="0" documentId="10_ncr:100000_{0313A34D-2097-4D95-9332-FA1804966CE7}" xr6:coauthVersionLast="31" xr6:coauthVersionMax="45" xr10:uidLastSave="{00000000-0000-0000-0000-000000000000}"/>
  <bookViews>
    <workbookView xWindow="0" yWindow="0" windowWidth="20490" windowHeight="7530" xr2:uid="{00000000-000D-0000-FFFF-FFFF00000000}"/>
  </bookViews>
  <sheets>
    <sheet name="Detail Report" sheetId="2" r:id="rId1"/>
  </sheets>
  <definedNames>
    <definedName name="_xlnm.Print_Area" localSheetId="0">'Detail Report'!$A$1:$J$38</definedName>
  </definedNames>
  <calcPr calcId="179017"/>
</workbook>
</file>

<file path=xl/calcChain.xml><?xml version="1.0" encoding="utf-8"?>
<calcChain xmlns="http://schemas.openxmlformats.org/spreadsheetml/2006/main">
  <c r="B34" i="2" l="1"/>
  <c r="C15" i="2"/>
  <c r="C14" i="2"/>
  <c r="C13" i="2"/>
  <c r="C12" i="2"/>
  <c r="C11" i="2"/>
  <c r="C10" i="2"/>
  <c r="C9" i="2"/>
  <c r="C8" i="2"/>
  <c r="C7" i="2"/>
  <c r="C6" i="2"/>
  <c r="C28" i="2" l="1"/>
  <c r="B28" i="2"/>
  <c r="F13" i="2"/>
  <c r="F12" i="2" l="1"/>
  <c r="B31" i="2"/>
  <c r="B26" i="2"/>
  <c r="B27" i="2" s="1"/>
  <c r="C26" i="2"/>
  <c r="C27" i="2" s="1"/>
  <c r="I13" i="2"/>
  <c r="I8" i="2"/>
  <c r="B8" i="2"/>
  <c r="B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Warner</author>
    <author>Sarah Harrison</author>
    <author>Joe Colborn</author>
    <author>olukjanenko</author>
    <author>OksanaL</author>
  </authors>
  <commentList>
    <comment ref="A4" authorId="0" shapeId="0" xr:uid="{8EB459F0-FC6A-43EE-B758-224792052972}">
      <text>
        <r>
          <rPr>
            <sz val="9"/>
            <color indexed="81"/>
            <rFont val="Tahoma"/>
            <family val="2"/>
          </rPr>
          <t xml:space="preserve">
Last day ( Sunday ) of the reporting on week.</t>
        </r>
      </text>
    </comment>
    <comment ref="B5" authorId="1" shapeId="0" xr:uid="{D9E74AF5-8E32-497B-A969-4135A4E7754A}">
      <text>
        <r>
          <rPr>
            <sz val="9"/>
            <color indexed="81"/>
            <rFont val="Tahoma"/>
            <family val="2"/>
          </rPr>
          <t xml:space="preserve">Occupancy&gt; Unit Availability Report 
</t>
        </r>
      </text>
    </comment>
    <comment ref="F5" authorId="2" shapeId="0" xr:uid="{0879264E-0D20-46A3-9292-E6D2A0293602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I Love Leasing&gt;Leasing Activity Detail Report
Total Qualified Leads</t>
        </r>
      </text>
    </comment>
    <comment ref="B6" authorId="2" shapeId="0" xr:uid="{DFD0CC8E-101F-4914-8DEF-7C48563018C5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Units requiring repairs in excess of budgeted funds &amp; over $1000.</t>
        </r>
      </text>
    </comment>
    <comment ref="F6" authorId="2" shapeId="0" xr:uid="{ED1B2130-E44D-4A95-8D9E-0191174011ED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I Love Leasing&gt;Leasing Activity Detail Report
Total Tours</t>
        </r>
      </text>
    </comment>
    <comment ref="I6" authorId="3" shapeId="0" xr:uid="{8B400E4E-DE66-4C5B-BAA9-A0FC6B70A172}">
      <text>
        <r>
          <rPr>
            <sz val="9"/>
            <color indexed="81"/>
            <rFont val="Tahoma"/>
            <family val="2"/>
          </rPr>
          <t xml:space="preserve">Occupancy&gt; Move In/Move Out Report MTD
</t>
        </r>
      </text>
    </comment>
    <comment ref="B7" authorId="2" shapeId="0" xr:uid="{952A00DD-4FFF-4F31-A60B-48FD6F38E54B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Total Units minus "Available" &amp; "Pre-Lease Vacant" on the Unit Availability Listing Report</t>
        </r>
      </text>
    </comment>
    <comment ref="F7" authorId="2" shapeId="0" xr:uid="{C8C7B3D5-BBEA-4953-AA6D-DC8B55722644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I Love Leasing&gt;Leasing Activity Detail Report
Total Follow-ups</t>
        </r>
      </text>
    </comment>
    <comment ref="F8" authorId="2" shapeId="0" xr:uid="{3DE997A1-DE04-41B3-B30F-4834FE9CADA0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I Love Leasing&gt;Leasing Activity Detail Report
Total Applied</t>
        </r>
      </text>
    </comment>
    <comment ref="B9" authorId="2" shapeId="0" xr:uid="{E992C98C-4E67-4241-BF40-E76428A43269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"Pre-Leased Vacant" on Unit Availability Listing Report</t>
        </r>
      </text>
    </comment>
    <comment ref="B10" authorId="2" shapeId="0" xr:uid="{3641F77E-4C7F-40C8-B9C0-561FA6550FB9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"Occupied With Notice" and "Occupied Pre-leased" from Unit Availability Listing Report</t>
        </r>
      </text>
    </comment>
    <comment ref="B11" authorId="2" shapeId="0" xr:uid="{B0DC8DE7-F46E-45BA-AC28-60730AEC0CE6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"Occupied Preleased" from Unit Availability Listing Report</t>
        </r>
      </text>
    </comment>
    <comment ref="I11" authorId="3" shapeId="0" xr:uid="{58625298-5F2E-4F27-A7B0-5262A49483D2}">
      <text>
        <r>
          <rPr>
            <sz val="9"/>
            <color indexed="81"/>
            <rFont val="Tahoma"/>
            <family val="2"/>
          </rPr>
          <t>Occupancy&gt; Move In/Move Out Report for YTD</t>
        </r>
      </text>
    </comment>
    <comment ref="B13" authorId="2" shapeId="0" xr:uid="{27343C33-2BCC-4A02-8E95-BAABDD2D24B8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Total number of units with a Lease end date that has passed or no Lease end date at all (Located at top and bottom of report) on the Month To Month Audit Report</t>
        </r>
      </text>
    </comment>
    <comment ref="B14" authorId="2" shapeId="0" xr:uid="{9546B3F5-4A24-43B2-A974-911135853BF6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Total Units that are able to be moved in this minute.</t>
        </r>
      </text>
    </comment>
    <comment ref="F14" authorId="4" shapeId="0" xr:uid="{4CE87263-38C8-4CF3-8557-852BAF8E307E}">
      <text>
        <r>
          <rPr>
            <b/>
            <sz val="9"/>
            <color indexed="81"/>
            <rFont val="Tahoma"/>
            <family val="2"/>
          </rPr>
          <t>OksanaL:</t>
        </r>
        <r>
          <rPr>
            <sz val="9"/>
            <color indexed="81"/>
            <rFont val="Tahoma"/>
            <family val="2"/>
          </rPr>
          <t xml:space="preserve">
Total applications submitted vs total tours
</t>
        </r>
      </text>
    </comment>
    <comment ref="B15" authorId="1" shapeId="0" xr:uid="{1E7CB803-1FD4-413D-982F-B96C72BCE20E}">
      <text>
        <r>
          <rPr>
            <sz val="9"/>
            <color indexed="81"/>
            <rFont val="Tahoma"/>
            <family val="2"/>
          </rPr>
          <t xml:space="preserve">Service Manager&gt; Filtered Issue List
</t>
        </r>
      </text>
    </comment>
    <comment ref="B16" authorId="1" shapeId="0" xr:uid="{20242C35-7CB1-4C8B-9C92-E5417060EE8A}">
      <text>
        <r>
          <rPr>
            <sz val="9"/>
            <color indexed="81"/>
            <rFont val="Tahoma"/>
            <family val="2"/>
          </rPr>
          <t>Service Manager&gt; Filtered Issue List</t>
        </r>
      </text>
    </comment>
    <comment ref="E18" authorId="2" shapeId="0" xr:uid="{7D53FFA6-522F-4DB7-AEF6-BDDE78C9FB11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Any concessions or other specials being ran.</t>
        </r>
      </text>
    </comment>
    <comment ref="B19" authorId="1" shapeId="0" xr:uid="{75BF0110-D8AA-48C3-93C0-E1B8B8D78358}">
      <text>
        <r>
          <rPr>
            <sz val="9"/>
            <color indexed="81"/>
            <rFont val="Tahoma"/>
            <family val="2"/>
          </rPr>
          <t xml:space="preserve">Occupancy&gt; Pull Lease Expiration Report - 1st of the month to last day of the month.
All customers current &amp; past
</t>
        </r>
      </text>
    </comment>
    <comment ref="C19" authorId="1" shapeId="0" xr:uid="{816F6358-280D-4245-9878-76F2ED151B50}">
      <text>
        <r>
          <rPr>
            <sz val="9"/>
            <color indexed="81"/>
            <rFont val="Tahoma"/>
            <family val="2"/>
          </rPr>
          <t>Expiration Report - 1st of the month to last day of the month.
All customers current &amp; past</t>
        </r>
      </text>
    </comment>
    <comment ref="B32" authorId="3" shapeId="0" xr:uid="{9107670F-47E0-446C-B155-E1EDB63CF386}">
      <text>
        <r>
          <rPr>
            <sz val="9"/>
            <color indexed="81"/>
            <rFont val="Tahoma"/>
            <family val="2"/>
          </rPr>
          <t xml:space="preserve">Rent Roll and Recurring Charges report as of the 1st of the month.
</t>
        </r>
      </text>
    </comment>
    <comment ref="E32" authorId="2" shapeId="0" xr:uid="{FD2F514D-D39F-4D01-9E69-993BAF0C6731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All Business to Business relations conducted in the last week.</t>
        </r>
      </text>
    </comment>
    <comment ref="B33" authorId="3" shapeId="0" xr:uid="{31D3ABD0-6767-45D2-B3DE-16C80E7ECB15}">
      <text>
        <r>
          <rPr>
            <sz val="9"/>
            <color indexed="81"/>
            <rFont val="Tahoma"/>
            <family val="2"/>
          </rPr>
          <t>Receivables&gt;Delinquency Report as of Sunday</t>
        </r>
      </text>
    </comment>
    <comment ref="B35" authorId="3" shapeId="0" xr:uid="{070A3BEA-8C5D-43D8-9C9D-98F29BFFB94F}">
      <text>
        <r>
          <rPr>
            <sz val="9"/>
            <color indexed="81"/>
            <rFont val="Tahoma"/>
            <family val="2"/>
          </rPr>
          <t>Payables&gt;Open Aged Payables Report</t>
        </r>
      </text>
    </comment>
    <comment ref="B36" authorId="3" shapeId="0" xr:uid="{FC45FBAD-3D9D-4439-96B3-DD786EF97169}">
      <text>
        <r>
          <rPr>
            <sz val="9"/>
            <color indexed="81"/>
            <rFont val="Tahoma"/>
            <family val="2"/>
          </rPr>
          <t xml:space="preserve">Financial Statements&gt; Balance Sheet Report - Operating Line Total
</t>
        </r>
      </text>
    </comment>
    <comment ref="B37" authorId="2" shapeId="0" xr:uid="{D1A2D70F-7C33-4EFB-8329-26DB6CC12FDD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Replacement Reserve (Owner) on Balance Sheet</t>
        </r>
      </text>
    </comment>
  </commentList>
</comments>
</file>

<file path=xl/sharedStrings.xml><?xml version="1.0" encoding="utf-8"?>
<sst xmlns="http://schemas.openxmlformats.org/spreadsheetml/2006/main" count="61" uniqueCount="59">
  <si>
    <t>Report Period</t>
  </si>
  <si>
    <t>(Monday-Sunday):</t>
  </si>
  <si>
    <t>Total Leads</t>
  </si>
  <si>
    <t>Closing Ratio</t>
  </si>
  <si>
    <t>Weekly Activity Report - Detailed (Form)</t>
  </si>
  <si>
    <t>Current Status</t>
  </si>
  <si>
    <t>Units</t>
  </si>
  <si>
    <t>%</t>
  </si>
  <si>
    <t>Last week</t>
  </si>
  <si>
    <t>Count</t>
  </si>
  <si>
    <t>Occupancy</t>
  </si>
  <si>
    <t>Total Units</t>
  </si>
  <si>
    <t>Month to Date:</t>
  </si>
  <si>
    <t>Down Units</t>
  </si>
  <si>
    <t>Tours</t>
  </si>
  <si>
    <t>Total Occupied</t>
  </si>
  <si>
    <t>Follow ups</t>
  </si>
  <si>
    <t>Total Vacant</t>
  </si>
  <si>
    <t>Applied</t>
  </si>
  <si>
    <t>Vacant Rented</t>
  </si>
  <si>
    <t>Approved</t>
  </si>
  <si>
    <t>Total Notices</t>
  </si>
  <si>
    <t>Denied</t>
  </si>
  <si>
    <t>Notice- Rented</t>
  </si>
  <si>
    <t>Pending</t>
  </si>
  <si>
    <t>01/01 occupied</t>
  </si>
  <si>
    <t>Total Available</t>
  </si>
  <si>
    <t>Net Rental</t>
  </si>
  <si>
    <t>Total MTM Leases Month to Date</t>
  </si>
  <si>
    <t>Move Outs:</t>
  </si>
  <si>
    <t>Total number of make ready units</t>
  </si>
  <si>
    <t>Total Work Orders Open</t>
  </si>
  <si>
    <t>Total Work Orders Closed MTD</t>
  </si>
  <si>
    <t>Specials :</t>
  </si>
  <si>
    <t>Current Month</t>
  </si>
  <si>
    <t>Next Month</t>
  </si>
  <si>
    <t>Renewed ( including transfers )</t>
  </si>
  <si>
    <t>Notice</t>
  </si>
  <si>
    <t>Skip/Eviction</t>
  </si>
  <si>
    <t>Highlights :</t>
  </si>
  <si>
    <t>Buy Out</t>
  </si>
  <si>
    <t>Month to Month</t>
  </si>
  <si>
    <t>Undecided</t>
  </si>
  <si>
    <t xml:space="preserve">Total  </t>
  </si>
  <si>
    <t>Must equal to Total Expiring Leases</t>
  </si>
  <si>
    <t>Outreach Marketing :</t>
  </si>
  <si>
    <t>Delinquent %</t>
  </si>
  <si>
    <t>Open Aged Payables</t>
  </si>
  <si>
    <t>Operating Cash Balance</t>
  </si>
  <si>
    <t xml:space="preserve">Move Ins: </t>
  </si>
  <si>
    <t xml:space="preserve">Move Out: </t>
  </si>
  <si>
    <t xml:space="preserve">Net: </t>
  </si>
  <si>
    <t>Year to Date:</t>
  </si>
  <si>
    <t xml:space="preserve">Total Expiring Leases </t>
  </si>
  <si>
    <t xml:space="preserve">Renewal Rate : </t>
  </si>
  <si>
    <t>Financial Status as of :</t>
  </si>
  <si>
    <t>Total Collectable for The Month</t>
  </si>
  <si>
    <t xml:space="preserve">Total Current Delinquency </t>
  </si>
  <si>
    <t>Owner Held Capital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</si>
</sst>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0%"/>
    <numFmt numFmtId="165" formatCode="&quot;$&quot;#,##0.00"/>
    <numFmt numFmtId="166" formatCode="0.0%"/>
    <numFmt numFmtId="167" formatCode="[$-409]General"/>
    <numFmt numFmtId="168" formatCode="[$$-409]#,##0.00;[Red]&quot;-&quot;[$$-409]#,##0.00"/>
  </numFmts>
  <fonts count="16" x14ac:knownFonts="1">
    <font>
      <sz val="12"/>
      <color theme="1"/>
      <name val="Arial"/>
      <family val="2"/>
    </font>
    <font>
      <sz val="12"/>
      <color theme="1"/>
      <name val="Raleway"/>
      <family val="2"/>
    </font>
    <font>
      <sz val="12"/>
      <color theme="1"/>
      <name val="Raleway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Raleway"/>
      <family val="2"/>
    </font>
    <font>
      <b/>
      <sz val="18"/>
      <color theme="1"/>
      <name val="Raleway"/>
      <family val="2"/>
    </font>
    <font>
      <sz val="11"/>
      <color theme="1"/>
      <name val="Raleway"/>
      <family val="2"/>
    </font>
    <font>
      <b/>
      <sz val="14"/>
      <color theme="1"/>
      <name val="Raleway"/>
      <family val="2"/>
    </font>
    <font>
      <b/>
      <i/>
      <sz val="10"/>
      <color theme="1"/>
      <name val="Raleway"/>
      <family val="2"/>
    </font>
    <font>
      <b/>
      <sz val="11"/>
      <color theme="1"/>
      <name val="Raleway"/>
      <family val="2"/>
    </font>
    <font>
      <b/>
      <sz val="12"/>
      <name val="Raleway"/>
      <family val="2"/>
    </font>
    <font>
      <b/>
      <sz val="14"/>
      <name val="Raleway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1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3" fillId="0" borderId="0"/>
    <xf numFmtId="164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8" fontId="5" fillId="0" borderId="0"/>
  </cellStyleXfs>
  <cellXfs count="68">
    <xf numFmtId="0" fontId="0" fillId="0" borderId="0" xfId="0"/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9" fillId="3" borderId="1" xfId="0" applyFont="1" applyFill="1" applyBorder="1" applyProtection="1">
      <protection locked="0"/>
    </xf>
    <xf numFmtId="0" fontId="9" fillId="2" borderId="0" xfId="0" applyFont="1" applyFill="1"/>
    <xf numFmtId="0" fontId="10" fillId="2" borderId="0" xfId="0" applyFont="1" applyFill="1"/>
    <xf numFmtId="0" fontId="6" fillId="3" borderId="1" xfId="0" applyFont="1" applyFill="1" applyBorder="1" applyProtection="1">
      <protection locked="0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0" xfId="0" applyFont="1" applyFill="1"/>
    <xf numFmtId="0" fontId="6" fillId="4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7" xfId="0" applyFont="1" applyFill="1" applyBorder="1" applyAlignment="1">
      <alignment horizontal="left"/>
    </xf>
    <xf numFmtId="0" fontId="6" fillId="3" borderId="7" xfId="0" applyFont="1" applyFill="1" applyBorder="1" applyAlignment="1" applyProtection="1">
      <alignment horizontal="center"/>
      <protection locked="0"/>
    </xf>
    <xf numFmtId="10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2" fillId="3" borderId="9" xfId="0" applyFont="1" applyFill="1" applyBorder="1" applyProtection="1"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Protection="1">
      <protection locked="0"/>
    </xf>
    <xf numFmtId="0" fontId="13" fillId="4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right"/>
      <protection locked="0"/>
    </xf>
    <xf numFmtId="0" fontId="13" fillId="4" borderId="1" xfId="0" applyFont="1" applyFill="1" applyBorder="1"/>
    <xf numFmtId="0" fontId="6" fillId="3" borderId="9" xfId="0" applyFont="1" applyFill="1" applyBorder="1" applyProtection="1">
      <protection locked="0"/>
    </xf>
    <xf numFmtId="0" fontId="9" fillId="3" borderId="1" xfId="0" applyFont="1" applyFill="1" applyBorder="1" applyAlignment="1">
      <alignment horizontal="right"/>
    </xf>
    <xf numFmtId="166" fontId="13" fillId="4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3" borderId="10" xfId="0" applyFont="1" applyFill="1" applyBorder="1" applyAlignment="1" applyProtection="1">
      <alignment horizontal="center"/>
      <protection locked="0"/>
    </xf>
    <xf numFmtId="10" fontId="2" fillId="2" borderId="9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/>
    <xf numFmtId="1" fontId="9" fillId="3" borderId="15" xfId="0" applyNumberFormat="1" applyFont="1" applyFill="1" applyBorder="1" applyAlignment="1" applyProtection="1">
      <alignment horizontal="center" vertical="center"/>
      <protection locked="0"/>
    </xf>
    <xf numFmtId="1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9" fillId="3" borderId="1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17" fontId="2" fillId="2" borderId="0" xfId="0" applyNumberFormat="1" applyFont="1" applyFill="1"/>
    <xf numFmtId="0" fontId="6" fillId="4" borderId="5" xfId="0" applyFont="1" applyFill="1" applyBorder="1"/>
    <xf numFmtId="14" fontId="6" fillId="4" borderId="4" xfId="0" applyNumberFormat="1" applyFont="1" applyFill="1" applyBorder="1" applyAlignment="1">
      <alignment horizontal="center"/>
    </xf>
    <xf numFmtId="0" fontId="2" fillId="2" borderId="9" xfId="0" applyFont="1" applyFill="1" applyBorder="1"/>
    <xf numFmtId="165" fontId="2" fillId="3" borderId="9" xfId="0" applyNumberFormat="1" applyFont="1" applyFill="1" applyBorder="1" applyProtection="1">
      <protection locked="0"/>
    </xf>
    <xf numFmtId="165" fontId="2" fillId="3" borderId="1" xfId="0" applyNumberFormat="1" applyFont="1" applyFill="1" applyBorder="1" applyProtection="1">
      <protection locked="0"/>
    </xf>
    <xf numFmtId="166" fontId="13" fillId="4" borderId="1" xfId="0" applyNumberFormat="1" applyFont="1" applyFill="1" applyBorder="1"/>
    <xf numFmtId="165" fontId="1" fillId="3" borderId="1" xfId="0" applyNumberFormat="1" applyFont="1" applyFill="1" applyBorder="1" applyProtection="1">
      <protection locked="0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7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34564</xdr:colOff>
      <xdr:row>37</xdr:row>
      <xdr:rowOff>57607</xdr:rowOff>
    </xdr:from>
    <xdr:ext cx="2678003" cy="1081186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C5B1ED-42D6-4185-B26C-A7E1C2594626}"/>
            </a:ext>
          </a:extLst>
        </xdr:cNvPr>
        <xdr:cNvSpPr/>
      </xdr:nvSpPr>
      <xdr:spPr>
        <a:xfrm>
          <a:off x="34564" y="7925257"/>
          <a:ext cx="2678003" cy="10811865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89976" tIns="44988" rIns="89976" bIns="44988" anchor="t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J63"/>
  <sheetViews>
    <sheetView tabSelected="1" topLeftCell="A18" zoomScaleNormal="100" workbookViewId="0">
      <selection activeCell="E32" sqref="E32:I37"/>
    </sheetView>
  </sheetViews>
  <sheetFormatPr defaultColWidth="6.88671875" defaultRowHeight="15.75" x14ac:dyDescent="0.25"/>
  <cols>
    <col min="1" max="1" width="30.88671875" style="2" customWidth="1"/>
    <col min="2" max="2" width="16.44140625" style="2" bestFit="1" customWidth="1"/>
    <col min="3" max="3" width="13.21875" style="2" customWidth="1"/>
    <col min="4" max="4" width="2.88671875" style="2" customWidth="1"/>
    <col min="5" max="5" width="19.88671875" style="2" customWidth="1"/>
    <col min="6" max="6" width="8.88671875" style="2" customWidth="1"/>
    <col min="7" max="7" width="2.33203125" style="2" customWidth="1"/>
    <col min="8" max="8" width="17.21875" style="2" customWidth="1"/>
    <col min="9" max="9" width="11.109375" style="2" customWidth="1"/>
    <col min="10" max="10" width="1.6640625" style="3" customWidth="1"/>
    <col min="11" max="16384" width="6.88671875" style="3"/>
  </cols>
  <sheetData>
    <row r="1" spans="1:9" ht="23.25" x14ac:dyDescent="0.35">
      <c r="A1" s="1" t="s">
        <v>4</v>
      </c>
    </row>
    <row r="2" spans="1:9" ht="18" x14ac:dyDescent="0.25">
      <c r="A2" s="4"/>
      <c r="B2" s="5" t="s">
        <v>0</v>
      </c>
      <c r="C2" s="6" t="s">
        <v>1</v>
      </c>
      <c r="E2" s="7"/>
    </row>
    <row r="3" spans="1:9" ht="16.5" thickBot="1" x14ac:dyDescent="0.3"/>
    <row r="4" spans="1:9" s="13" customFormat="1" ht="18.75" customHeight="1" thickBot="1" x14ac:dyDescent="0.3">
      <c r="A4" s="8" t="s">
        <v>5</v>
      </c>
      <c r="B4" s="9" t="s">
        <v>6</v>
      </c>
      <c r="C4" s="10" t="s">
        <v>7</v>
      </c>
      <c r="D4" s="11"/>
      <c r="E4" s="12" t="s">
        <v>8</v>
      </c>
      <c r="F4" s="10" t="s">
        <v>9</v>
      </c>
      <c r="G4" s="11"/>
      <c r="H4" s="64" t="s">
        <v>10</v>
      </c>
      <c r="I4" s="65"/>
    </row>
    <row r="5" spans="1:9" ht="16.5" thickBot="1" x14ac:dyDescent="0.3">
      <c r="A5" s="14" t="s">
        <v>11</v>
      </c>
      <c r="B5" s="15"/>
      <c r="C5" s="16">
        <v>1</v>
      </c>
      <c r="E5" s="17" t="s">
        <v>2</v>
      </c>
      <c r="F5" s="18"/>
      <c r="H5" s="66" t="s">
        <v>12</v>
      </c>
      <c r="I5" s="67"/>
    </row>
    <row r="6" spans="1:9" x14ac:dyDescent="0.25">
      <c r="A6" s="14" t="s">
        <v>13</v>
      </c>
      <c r="B6" s="19"/>
      <c r="C6" s="16">
        <f>IFERROR(B6/B5, 0)</f>
        <v>0</v>
      </c>
      <c r="E6" s="20" t="s">
        <v>14</v>
      </c>
      <c r="F6" s="18"/>
      <c r="H6" s="21" t="s">
        <v>49</v>
      </c>
      <c r="I6" s="22"/>
    </row>
    <row r="7" spans="1:9" x14ac:dyDescent="0.25">
      <c r="A7" s="14" t="s">
        <v>15</v>
      </c>
      <c r="B7" s="23"/>
      <c r="C7" s="16">
        <f>IFERROR(B7/B5, 0)</f>
        <v>0</v>
      </c>
      <c r="E7" s="20" t="s">
        <v>16</v>
      </c>
      <c r="F7" s="18"/>
      <c r="H7" s="24" t="s">
        <v>50</v>
      </c>
      <c r="I7" s="25"/>
    </row>
    <row r="8" spans="1:9" ht="18.75" thickBot="1" x14ac:dyDescent="0.3">
      <c r="A8" s="14" t="s">
        <v>17</v>
      </c>
      <c r="B8" s="26">
        <f>B5-B6-B7</f>
        <v>0</v>
      </c>
      <c r="C8" s="16">
        <f>IFERROR(B8/B5, 0)</f>
        <v>0</v>
      </c>
      <c r="E8" s="20" t="s">
        <v>18</v>
      </c>
      <c r="F8" s="27"/>
      <c r="H8" s="24" t="s">
        <v>51</v>
      </c>
      <c r="I8" s="28">
        <f>I6-I7</f>
        <v>0</v>
      </c>
    </row>
    <row r="9" spans="1:9" ht="16.5" thickBot="1" x14ac:dyDescent="0.3">
      <c r="A9" s="14" t="s">
        <v>19</v>
      </c>
      <c r="B9" s="19"/>
      <c r="C9" s="16">
        <f>IFERROR(B9/B5, 0)</f>
        <v>0</v>
      </c>
      <c r="E9" s="20" t="s">
        <v>20</v>
      </c>
      <c r="F9" s="18"/>
      <c r="H9" s="66" t="s">
        <v>52</v>
      </c>
      <c r="I9" s="67"/>
    </row>
    <row r="10" spans="1:9" x14ac:dyDescent="0.25">
      <c r="A10" s="14" t="s">
        <v>21</v>
      </c>
      <c r="B10" s="19"/>
      <c r="C10" s="16">
        <f>IFERROR(B10/B5, 0)</f>
        <v>0</v>
      </c>
      <c r="E10" s="20" t="s">
        <v>22</v>
      </c>
      <c r="F10" s="18"/>
      <c r="H10" s="21" t="s">
        <v>25</v>
      </c>
      <c r="I10" s="29"/>
    </row>
    <row r="11" spans="1:9" x14ac:dyDescent="0.25">
      <c r="A11" s="14" t="s">
        <v>23</v>
      </c>
      <c r="B11" s="19"/>
      <c r="C11" s="16">
        <f>IFERROR(B11/B5, 0)</f>
        <v>0</v>
      </c>
      <c r="E11" s="20" t="s">
        <v>24</v>
      </c>
      <c r="F11" s="18"/>
      <c r="H11" s="24" t="s">
        <v>49</v>
      </c>
      <c r="I11" s="25"/>
    </row>
    <row r="12" spans="1:9" ht="18" x14ac:dyDescent="0.25">
      <c r="A12" s="14" t="s">
        <v>26</v>
      </c>
      <c r="B12" s="26">
        <f>B8-B9+B10-B11</f>
        <v>0</v>
      </c>
      <c r="C12" s="16">
        <f>IFERROR(B12/B5, 0)</f>
        <v>0</v>
      </c>
      <c r="E12" s="20" t="s">
        <v>27</v>
      </c>
      <c r="F12" s="30">
        <f>F9</f>
        <v>0</v>
      </c>
      <c r="H12" s="24" t="s">
        <v>29</v>
      </c>
      <c r="I12" s="25"/>
    </row>
    <row r="13" spans="1:9" ht="18" x14ac:dyDescent="0.25">
      <c r="A13" s="14" t="s">
        <v>28</v>
      </c>
      <c r="B13" s="19"/>
      <c r="C13" s="16">
        <f>IFERROR(B13/B5, 0)</f>
        <v>0</v>
      </c>
      <c r="E13" s="20" t="s">
        <v>3</v>
      </c>
      <c r="F13" s="31">
        <f>IFERROR(F8/F6, 0)</f>
        <v>0</v>
      </c>
      <c r="H13" s="24" t="s">
        <v>51</v>
      </c>
      <c r="I13" s="28">
        <f>I11-I12</f>
        <v>0</v>
      </c>
    </row>
    <row r="14" spans="1:9" x14ac:dyDescent="0.25">
      <c r="A14" s="14" t="s">
        <v>30</v>
      </c>
      <c r="B14" s="19"/>
      <c r="C14" s="16">
        <f>IFERROR(B14/B8, 0)</f>
        <v>0</v>
      </c>
      <c r="H14" s="3"/>
      <c r="I14" s="3"/>
    </row>
    <row r="15" spans="1:9" x14ac:dyDescent="0.25">
      <c r="A15" s="14" t="s">
        <v>31</v>
      </c>
      <c r="B15" s="19"/>
      <c r="C15" s="16">
        <f>IFERROR(B15/B5, 0)</f>
        <v>0</v>
      </c>
      <c r="H15" s="11"/>
    </row>
    <row r="16" spans="1:9" x14ac:dyDescent="0.25">
      <c r="A16" s="32" t="s">
        <v>32</v>
      </c>
      <c r="B16" s="33"/>
      <c r="C16" s="34"/>
      <c r="E16" s="35" t="s">
        <v>33</v>
      </c>
      <c r="F16" s="36"/>
      <c r="G16" s="36"/>
      <c r="H16" s="36"/>
    </row>
    <row r="17" spans="1:9" ht="16.5" thickBot="1" x14ac:dyDescent="0.3">
      <c r="E17" s="36"/>
      <c r="F17" s="36"/>
      <c r="G17" s="36"/>
      <c r="H17" s="36"/>
    </row>
    <row r="18" spans="1:9" ht="16.5" customHeight="1" thickBot="1" x14ac:dyDescent="0.3">
      <c r="B18" s="37" t="s">
        <v>34</v>
      </c>
      <c r="C18" s="37" t="s">
        <v>35</v>
      </c>
      <c r="E18" s="55"/>
      <c r="F18" s="56"/>
      <c r="G18" s="56"/>
      <c r="H18" s="56"/>
      <c r="I18" s="57"/>
    </row>
    <row r="19" spans="1:9" ht="19.5" customHeight="1" thickBot="1" x14ac:dyDescent="0.3">
      <c r="A19" s="38" t="s">
        <v>53</v>
      </c>
      <c r="B19" s="39">
        <v>0</v>
      </c>
      <c r="C19" s="40">
        <v>0</v>
      </c>
      <c r="E19" s="58"/>
      <c r="F19" s="59"/>
      <c r="G19" s="59"/>
      <c r="H19" s="59"/>
      <c r="I19" s="60"/>
    </row>
    <row r="20" spans="1:9" x14ac:dyDescent="0.25">
      <c r="A20" s="41" t="s">
        <v>36</v>
      </c>
      <c r="B20" s="42"/>
      <c r="C20" s="42"/>
      <c r="E20" s="61"/>
      <c r="F20" s="62"/>
      <c r="G20" s="62"/>
      <c r="H20" s="62"/>
      <c r="I20" s="63"/>
    </row>
    <row r="21" spans="1:9" x14ac:dyDescent="0.25">
      <c r="A21" s="41" t="s">
        <v>37</v>
      </c>
      <c r="B21" s="42"/>
      <c r="C21" s="42"/>
      <c r="E21" s="3"/>
      <c r="F21" s="3"/>
      <c r="G21" s="3"/>
      <c r="H21" s="3"/>
      <c r="I21" s="3"/>
    </row>
    <row r="22" spans="1:9" x14ac:dyDescent="0.25">
      <c r="A22" s="41" t="s">
        <v>38</v>
      </c>
      <c r="B22" s="42"/>
      <c r="C22" s="42"/>
      <c r="E22" s="35" t="s">
        <v>39</v>
      </c>
      <c r="F22" s="36"/>
      <c r="G22" s="36"/>
      <c r="H22" s="36"/>
    </row>
    <row r="23" spans="1:9" x14ac:dyDescent="0.25">
      <c r="A23" s="41" t="s">
        <v>40</v>
      </c>
      <c r="B23" s="42"/>
      <c r="C23" s="42"/>
      <c r="E23" s="36"/>
      <c r="F23" s="36"/>
      <c r="G23" s="36"/>
      <c r="H23" s="36"/>
    </row>
    <row r="24" spans="1:9" x14ac:dyDescent="0.25">
      <c r="A24" s="41" t="s">
        <v>41</v>
      </c>
      <c r="B24" s="42"/>
      <c r="C24" s="42"/>
      <c r="E24" s="55"/>
      <c r="F24" s="56"/>
      <c r="G24" s="56"/>
      <c r="H24" s="56"/>
      <c r="I24" s="57"/>
    </row>
    <row r="25" spans="1:9" ht="15.75" customHeight="1" x14ac:dyDescent="0.25">
      <c r="A25" s="41" t="s">
        <v>42</v>
      </c>
      <c r="B25" s="42"/>
      <c r="C25" s="42"/>
      <c r="E25" s="58"/>
      <c r="F25" s="59"/>
      <c r="G25" s="59"/>
      <c r="H25" s="59"/>
      <c r="I25" s="60"/>
    </row>
    <row r="26" spans="1:9" ht="18" x14ac:dyDescent="0.25">
      <c r="A26" s="41" t="s">
        <v>43</v>
      </c>
      <c r="B26" s="43">
        <f>B20+B21+B22+B23+B24+B25</f>
        <v>0</v>
      </c>
      <c r="C26" s="43">
        <f>C20+C21+C22+C23+C24+C25</f>
        <v>0</v>
      </c>
      <c r="E26" s="58"/>
      <c r="F26" s="59"/>
      <c r="G26" s="59"/>
      <c r="H26" s="59"/>
      <c r="I26" s="60"/>
    </row>
    <row r="27" spans="1:9" ht="18" x14ac:dyDescent="0.25">
      <c r="A27" s="41" t="s">
        <v>44</v>
      </c>
      <c r="B27" s="43" t="b">
        <f>B19=B26</f>
        <v>1</v>
      </c>
      <c r="C27" s="43" t="b">
        <f>C19=C26</f>
        <v>1</v>
      </c>
      <c r="E27" s="58"/>
      <c r="F27" s="59"/>
      <c r="G27" s="59"/>
      <c r="H27" s="59"/>
      <c r="I27" s="60"/>
    </row>
    <row r="28" spans="1:9" ht="18" x14ac:dyDescent="0.25">
      <c r="A28" s="41" t="s">
        <v>54</v>
      </c>
      <c r="B28" s="44">
        <f>IFERROR(B20/B19, 0)</f>
        <v>0</v>
      </c>
      <c r="C28" s="44">
        <f>IFERROR(C20/C19, 0)</f>
        <v>0</v>
      </c>
      <c r="E28" s="61"/>
      <c r="F28" s="62"/>
      <c r="G28" s="62"/>
      <c r="H28" s="62"/>
      <c r="I28" s="63"/>
    </row>
    <row r="29" spans="1:9" x14ac:dyDescent="0.25">
      <c r="C29" s="45"/>
      <c r="E29" s="3"/>
      <c r="F29" s="3"/>
      <c r="G29" s="3"/>
      <c r="H29" s="3"/>
      <c r="I29" s="3"/>
    </row>
    <row r="30" spans="1:9" ht="16.5" customHeight="1" thickBot="1" x14ac:dyDescent="0.3">
      <c r="C30" s="45"/>
      <c r="E30" s="53" t="s">
        <v>45</v>
      </c>
      <c r="F30" s="54"/>
    </row>
    <row r="31" spans="1:9" ht="16.5" thickBot="1" x14ac:dyDescent="0.3">
      <c r="A31" s="46" t="s">
        <v>55</v>
      </c>
      <c r="B31" s="47">
        <f ca="1">TODAY()-1</f>
        <v>44207</v>
      </c>
      <c r="C31" s="45"/>
    </row>
    <row r="32" spans="1:9" x14ac:dyDescent="0.25">
      <c r="A32" s="48" t="s">
        <v>56</v>
      </c>
      <c r="B32" s="49"/>
      <c r="E32" s="55"/>
      <c r="F32" s="56"/>
      <c r="G32" s="56"/>
      <c r="H32" s="56"/>
      <c r="I32" s="57"/>
    </row>
    <row r="33" spans="1:10" x14ac:dyDescent="0.25">
      <c r="A33" s="41" t="s">
        <v>57</v>
      </c>
      <c r="B33" s="50"/>
      <c r="E33" s="58"/>
      <c r="F33" s="59"/>
      <c r="G33" s="59"/>
      <c r="H33" s="59"/>
      <c r="I33" s="60"/>
    </row>
    <row r="34" spans="1:10" ht="18" x14ac:dyDescent="0.25">
      <c r="A34" s="41" t="s">
        <v>46</v>
      </c>
      <c r="B34" s="51">
        <f>IFERROR(B33/B32, 0)</f>
        <v>0</v>
      </c>
      <c r="E34" s="58"/>
      <c r="F34" s="59"/>
      <c r="G34" s="59"/>
      <c r="H34" s="59"/>
      <c r="I34" s="60"/>
    </row>
    <row r="35" spans="1:10" x14ac:dyDescent="0.25">
      <c r="A35" s="41" t="s">
        <v>47</v>
      </c>
      <c r="B35" s="50"/>
      <c r="E35" s="58"/>
      <c r="F35" s="59"/>
      <c r="G35" s="59"/>
      <c r="H35" s="59"/>
      <c r="I35" s="60"/>
    </row>
    <row r="36" spans="1:10" ht="16.5" customHeight="1" x14ac:dyDescent="0.25">
      <c r="A36" s="41" t="s">
        <v>48</v>
      </c>
      <c r="B36" s="52"/>
      <c r="E36" s="58"/>
      <c r="F36" s="59"/>
      <c r="G36" s="59"/>
      <c r="H36" s="59"/>
      <c r="I36" s="60"/>
    </row>
    <row r="37" spans="1:10" x14ac:dyDescent="0.25">
      <c r="A37" s="41" t="s">
        <v>58</v>
      </c>
      <c r="B37" s="50"/>
      <c r="E37" s="61"/>
      <c r="F37" s="62"/>
      <c r="G37" s="62"/>
      <c r="H37" s="62"/>
      <c r="I37" s="63"/>
    </row>
    <row r="41" spans="1:10" x14ac:dyDescent="0.25">
      <c r="I41" s="11"/>
    </row>
    <row r="43" spans="1:10" x14ac:dyDescent="0.25">
      <c r="H43" s="11"/>
      <c r="J43" s="13"/>
    </row>
    <row r="48" spans="1:10" x14ac:dyDescent="0.25">
      <c r="H48" s="11"/>
      <c r="I48" s="11"/>
    </row>
    <row r="51" spans="8:9" x14ac:dyDescent="0.25">
      <c r="I51" s="11"/>
    </row>
    <row r="53" spans="8:9" x14ac:dyDescent="0.25">
      <c r="H53" s="11"/>
    </row>
    <row r="56" spans="8:9" x14ac:dyDescent="0.25">
      <c r="I56" s="11"/>
    </row>
    <row r="58" spans="8:9" x14ac:dyDescent="0.25">
      <c r="H58" s="11"/>
    </row>
    <row r="61" spans="8:9" x14ac:dyDescent="0.25">
      <c r="I61" s="11"/>
    </row>
    <row r="63" spans="8:9" x14ac:dyDescent="0.25">
      <c r="H63" s="11"/>
    </row>
  </sheetData>
  <sheetProtection password="C5B6" sheet="1" objects="1" scenarios="1" selectLockedCells="1"/>
  <mergeCells count="7">
    <mergeCell ref="E30:F30"/>
    <mergeCell ref="E32:I37"/>
    <mergeCell ref="H4:I4"/>
    <mergeCell ref="H5:I5"/>
    <mergeCell ref="H9:I9"/>
    <mergeCell ref="E18:I20"/>
    <mergeCell ref="E24:I28"/>
  </mergeCells>
  <pageMargins left="0.7" right="0.7" top="1" bottom="1" header="0.3" footer="0.3"/>
  <pageSetup scale="75" orientation="landscape" r:id="rId1"/>
  <headerFooter alignWithMargins="0">
    <oddHeader>&amp;R&amp;"Raleway,Italic"&amp;10&amp;K000000Proprietary Confidential</oddHeader>
    <oddFooter>&amp;L&amp;G&amp;C&amp;G&amp;R&amp;G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 Report</vt:lpstr>
      <vt:lpstr>'Detail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Joe Colborn</cp:lastModifiedBy>
  <cp:revision>1</cp:revision>
  <cp:lastPrinted>2019-12-16T18:29:16Z</cp:lastPrinted>
  <dcterms:created xsi:type="dcterms:W3CDTF">2019-09-09T21:16:37Z</dcterms:created>
  <dcterms:modified xsi:type="dcterms:W3CDTF">2021-01-12T15:24:07Z</dcterms:modified>
</cp:coreProperties>
</file>